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354096E6-85C2-45EE-A9B7-7E6014D5769C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Reservations!$A$2:$F$45</definedName>
    <definedName name="_xlnm._FilterDatabase" localSheetId="1" hidden="1">Sheet1!#REF!</definedName>
    <definedName name="_xlnm.Print_Area" localSheetId="0">Reservations!$A$1:$F$76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D53" i="2"/>
  <c r="A60" i="2" s="1"/>
  <c r="B60" i="2" s="1"/>
  <c r="E56" i="2"/>
  <c r="E54" i="2"/>
  <c r="E53" i="2"/>
  <c r="L3" i="2" l="1"/>
  <c r="K5" i="2" s="1"/>
  <c r="A1" i="2" s="1"/>
  <c r="F53" i="2"/>
  <c r="A70" i="2"/>
  <c r="A61" i="2"/>
  <c r="B70" i="2" l="1"/>
  <c r="A71" i="2"/>
  <c r="A62" i="2"/>
  <c r="B61" i="2"/>
  <c r="A72" i="2" l="1"/>
  <c r="B71" i="2"/>
  <c r="B62" i="2"/>
  <c r="A63" i="2"/>
  <c r="B72" i="2" l="1"/>
  <c r="A73" i="2"/>
  <c r="B63" i="2"/>
  <c r="A64" i="2"/>
  <c r="B73" i="2" l="1"/>
  <c r="A74" i="2"/>
  <c r="B64" i="2"/>
  <c r="A65" i="2"/>
  <c r="B74" i="2" l="1"/>
  <c r="A75" i="2"/>
  <c r="B65" i="2"/>
  <c r="A66" i="2"/>
  <c r="B66" i="2" l="1"/>
  <c r="C60" i="2"/>
  <c r="B75" i="2"/>
  <c r="A76" i="2"/>
  <c r="B76" i="2" l="1"/>
  <c r="C70" i="2"/>
  <c r="D60" i="2"/>
  <c r="C61" i="2"/>
  <c r="D70" i="2" l="1"/>
  <c r="C71" i="2"/>
  <c r="D61" i="2"/>
  <c r="C62" i="2"/>
  <c r="D71" i="2" l="1"/>
  <c r="C72" i="2"/>
  <c r="D62" i="2"/>
  <c r="C63" i="2"/>
  <c r="D63" i="2" l="1"/>
  <c r="C64" i="2"/>
  <c r="D72" i="2"/>
  <c r="C73" i="2"/>
  <c r="D73" i="2" l="1"/>
  <c r="C74" i="2"/>
  <c r="D64" i="2"/>
  <c r="C65" i="2"/>
  <c r="D65" i="2" l="1"/>
  <c r="C66" i="2"/>
  <c r="D74" i="2"/>
  <c r="C75" i="2"/>
  <c r="D75" i="2" l="1"/>
  <c r="C76" i="2"/>
  <c r="D66" i="2"/>
  <c r="E60" i="2"/>
  <c r="D76" i="2" l="1"/>
  <c r="E70" i="2"/>
  <c r="F60" i="2"/>
  <c r="E61" i="2"/>
  <c r="F61" i="2" l="1"/>
  <c r="E62" i="2"/>
  <c r="F70" i="2"/>
  <c r="E71" i="2"/>
  <c r="F62" i="2" l="1"/>
  <c r="E63" i="2"/>
  <c r="F71" i="2"/>
  <c r="E72" i="2"/>
  <c r="F63" i="2" l="1"/>
  <c r="E64" i="2"/>
  <c r="F72" i="2"/>
  <c r="E73" i="2"/>
  <c r="F73" i="2" l="1"/>
  <c r="E74" i="2"/>
  <c r="F64" i="2"/>
  <c r="E65" i="2"/>
  <c r="D55" i="2"/>
  <c r="F65" i="2" l="1"/>
  <c r="E66" i="2"/>
  <c r="F66" i="2" s="1"/>
  <c r="F74" i="2"/>
  <c r="E75" i="2"/>
  <c r="F75" i="2" l="1"/>
  <c r="E76" i="2"/>
  <c r="F76" i="2" s="1"/>
</calcChain>
</file>

<file path=xl/sharedStrings.xml><?xml version="1.0" encoding="utf-8"?>
<sst xmlns="http://schemas.openxmlformats.org/spreadsheetml/2006/main" count="173" uniqueCount="110">
  <si>
    <t>Westfall</t>
  </si>
  <si>
    <t>Fred</t>
  </si>
  <si>
    <t>Brown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</si>
  <si>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</si>
  <si>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</si>
  <si>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</si>
  <si>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</si>
  <si>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</si>
  <si>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</si>
  <si>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</si>
  <si>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</si>
  <si>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George</t>
  </si>
  <si>
    <t>Paid</t>
  </si>
  <si>
    <t>Hallion</t>
  </si>
  <si>
    <t>Allen</t>
  </si>
  <si>
    <t>Daniel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</si>
  <si>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</si>
  <si>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</si>
  <si>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</si>
  <si>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</si>
  <si>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</si>
  <si>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</si>
  <si>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</si>
  <si>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</si>
  <si>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</si>
  <si>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</si>
  <si>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Hanks</t>
  </si>
  <si>
    <t>Meal</t>
  </si>
  <si>
    <t xml:space="preserve">@ $0.00      </t>
  </si>
  <si>
    <t>$ 0.00</t>
  </si>
  <si>
    <t>Kirby</t>
  </si>
  <si>
    <t>Kevin</t>
  </si>
  <si>
    <t>Eschmann</t>
  </si>
  <si>
    <t>Karl</t>
  </si>
  <si>
    <t>Tashlik</t>
  </si>
  <si>
    <t>Larry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</si>
  <si>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</si>
  <si>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</si>
  <si>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</si>
  <si>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</si>
  <si>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</si>
  <si>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Chiccarelli</t>
  </si>
  <si>
    <t>Elvira</t>
  </si>
  <si>
    <t>Errol</t>
  </si>
  <si>
    <t>Singleton</t>
  </si>
  <si>
    <t>Paul</t>
  </si>
  <si>
    <t>Leslie</t>
  </si>
  <si>
    <t>Jensen</t>
  </si>
  <si>
    <t>Terry</t>
  </si>
  <si>
    <t>Bob</t>
  </si>
  <si>
    <t>Reservation Data</t>
  </si>
  <si>
    <t>Today is:</t>
  </si>
  <si>
    <t>Sign-up month is:</t>
  </si>
  <si>
    <t>Late sign up is:</t>
  </si>
  <si>
    <t>Johnson</t>
  </si>
  <si>
    <t>Patrick</t>
  </si>
  <si>
    <t>Lorraine</t>
  </si>
  <si>
    <t>Morris</t>
  </si>
  <si>
    <t>Jon</t>
  </si>
  <si>
    <t>Westenbarger</t>
  </si>
  <si>
    <t>Ronald</t>
  </si>
  <si>
    <t>Shoff</t>
  </si>
  <si>
    <t>Jim</t>
  </si>
  <si>
    <t>Beam</t>
  </si>
  <si>
    <t>Chris</t>
  </si>
  <si>
    <t>Cluskey</t>
  </si>
  <si>
    <t>Frakes</t>
  </si>
  <si>
    <t>Bernard</t>
  </si>
  <si>
    <t>Hamilton</t>
  </si>
  <si>
    <t>Chuck</t>
  </si>
  <si>
    <t>Merkel</t>
  </si>
  <si>
    <t>Watson</t>
  </si>
  <si>
    <t>Jeff</t>
  </si>
  <si>
    <t>Bills</t>
  </si>
  <si>
    <t>Al</t>
  </si>
  <si>
    <t>Hoberman.</t>
  </si>
  <si>
    <t>Gerdes</t>
  </si>
  <si>
    <t>Rod</t>
  </si>
  <si>
    <t>Claxton</t>
  </si>
  <si>
    <t>George (Mel)</t>
  </si>
  <si>
    <t>Bartley</t>
  </si>
  <si>
    <t>Loren</t>
  </si>
  <si>
    <t>Bill Keeler</t>
  </si>
  <si>
    <t>Casey</t>
  </si>
  <si>
    <t>Shawn</t>
  </si>
  <si>
    <t>Dave Walters</t>
  </si>
  <si>
    <t>I am a prospective new member</t>
  </si>
  <si>
    <t>Viktoria Hansen</t>
  </si>
  <si>
    <t>Phil</t>
  </si>
  <si>
    <t>Krajeck</t>
  </si>
  <si>
    <t>Meeting Day is:</t>
  </si>
  <si>
    <t>March quiz winner</t>
  </si>
  <si>
    <t>Azar</t>
  </si>
  <si>
    <t>Tom</t>
  </si>
  <si>
    <t>Peterzen</t>
  </si>
  <si>
    <t>Pete</t>
  </si>
  <si>
    <t>Colton</t>
  </si>
  <si>
    <t>Vachon</t>
  </si>
  <si>
    <t>Dave</t>
  </si>
  <si>
    <t>Solt</t>
  </si>
  <si>
    <t>Dick</t>
  </si>
  <si>
    <t>XXXXXXXXX</t>
  </si>
  <si>
    <t>Pullen</t>
  </si>
  <si>
    <t>Wayne</t>
  </si>
  <si>
    <t>Phillips</t>
  </si>
  <si>
    <t>Dennis</t>
  </si>
  <si>
    <t>Richard Hallion and Bruce Ralimar</t>
  </si>
  <si>
    <r>
      <t xml:space="preserve">Judy. </t>
    </r>
    <r>
      <rPr>
        <sz val="11.5"/>
        <color theme="1"/>
        <rFont val="Calibri"/>
        <family val="2"/>
        <scheme val="minor"/>
      </rPr>
      <t>Non-member guests of George Colton</t>
    </r>
  </si>
  <si>
    <t>Parisot</t>
  </si>
  <si>
    <t>He claims it is his birth month. Check closely.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</si>
</sst>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5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4" fontId="5" fillId="0" borderId="0" xfId="1" quotePrefix="1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" fontId="0" fillId="0" borderId="0" xfId="0" applyNumberFormat="1"/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1" applyFont="1" applyBorder="1"/>
    <xf numFmtId="0" fontId="0" fillId="0" borderId="7" xfId="0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44" fontId="1" fillId="0" borderId="1" xfId="1" quotePrefix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7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6"/>
  <sheetViews>
    <sheetView tabSelected="1" zoomScaleNormal="100" workbookViewId="0">
      <selection activeCell="C10" sqref="C10"/>
    </sheetView>
  </sheetViews>
  <sheetFormatPr defaultRowHeight="14.4" x14ac:dyDescent="0.3"/>
  <cols>
    <col min="1" max="1" width="18.6640625" bestFit="1" customWidth="1"/>
    <col min="2" max="2" width="13.5546875" customWidth="1"/>
    <col min="3" max="3" width="20" style="11" bestFit="1" customWidth="1"/>
    <col min="4" max="4" width="22.33203125" customWidth="1"/>
    <col min="5" max="5" width="16.109375" bestFit="1" customWidth="1"/>
    <col min="6" max="6" width="15" bestFit="1" customWidth="1"/>
    <col min="8" max="8" width="15.21875" bestFit="1" customWidth="1"/>
    <col min="10" max="10" width="14.33203125" customWidth="1"/>
    <col min="11" max="11" width="10.5546875" bestFit="1" customWidth="1"/>
    <col min="12" max="12" width="9.5546875" bestFit="1" customWidth="1"/>
  </cols>
  <sheetData>
    <row r="1" spans="1:12" ht="21" x14ac:dyDescent="0.4">
      <c r="A1" s="35" t="str">
        <f ca="1">"NWFMOA "&amp;K5&amp;" "&amp;K4&amp;", "&amp;L5&amp;" Lunch"</f>
        <v>NWFMOA March 2, 2023 Lunch</v>
      </c>
      <c r="B1" s="35"/>
      <c r="C1" s="35"/>
      <c r="D1" s="35"/>
      <c r="E1" s="35"/>
      <c r="F1" s="35"/>
      <c r="I1" s="16"/>
    </row>
    <row r="2" spans="1:12" ht="18.600000000000001" customHeight="1" x14ac:dyDescent="0.35">
      <c r="A2" s="20" t="s">
        <v>7</v>
      </c>
      <c r="B2" s="20" t="s">
        <v>8</v>
      </c>
      <c r="C2" s="20" t="s">
        <v>9</v>
      </c>
      <c r="D2" s="20" t="s">
        <v>22</v>
      </c>
      <c r="E2" s="20" t="s">
        <v>10</v>
      </c>
      <c r="F2" s="21" t="s">
        <v>12</v>
      </c>
      <c r="J2" t="s">
        <v>50</v>
      </c>
    </row>
    <row r="3" spans="1:12" ht="21" x14ac:dyDescent="0.4">
      <c r="A3" s="7" t="s">
        <v>14</v>
      </c>
      <c r="B3" s="7" t="s">
        <v>49</v>
      </c>
      <c r="C3" s="3" t="s">
        <v>27</v>
      </c>
      <c r="D3" s="14"/>
      <c r="E3" s="6">
        <v>1</v>
      </c>
      <c r="F3" s="1"/>
      <c r="J3" t="s">
        <v>51</v>
      </c>
      <c r="K3" s="15">
        <f ca="1">TODAY()</f>
        <v>44986</v>
      </c>
      <c r="L3" s="15">
        <f ca="1">+K3+20</f>
        <v>45006</v>
      </c>
    </row>
    <row r="4" spans="1:12" ht="21" x14ac:dyDescent="0.4">
      <c r="A4" s="7" t="s">
        <v>92</v>
      </c>
      <c r="B4" s="7" t="s">
        <v>93</v>
      </c>
      <c r="C4" s="3" t="s">
        <v>27</v>
      </c>
      <c r="D4" s="14"/>
      <c r="E4" s="6">
        <v>1</v>
      </c>
      <c r="F4" s="1"/>
      <c r="J4" t="s">
        <v>90</v>
      </c>
      <c r="K4" s="18">
        <v>2</v>
      </c>
      <c r="L4" s="15"/>
    </row>
    <row r="5" spans="1:12" ht="21" x14ac:dyDescent="0.4">
      <c r="A5" s="7" t="s">
        <v>80</v>
      </c>
      <c r="B5" s="7" t="s">
        <v>81</v>
      </c>
      <c r="C5" s="3" t="s">
        <v>27</v>
      </c>
      <c r="D5" s="14" t="s">
        <v>82</v>
      </c>
      <c r="E5" s="6">
        <v>2</v>
      </c>
      <c r="F5" s="1"/>
      <c r="J5" t="s">
        <v>52</v>
      </c>
      <c r="K5" t="str">
        <f ca="1">TEXT(L3,"MMMM")</f>
        <v>March</v>
      </c>
      <c r="L5">
        <v>2023</v>
      </c>
    </row>
    <row r="6" spans="1:12" ht="21" x14ac:dyDescent="0.4">
      <c r="A6" s="7" t="s">
        <v>63</v>
      </c>
      <c r="B6" s="7" t="s">
        <v>64</v>
      </c>
      <c r="C6" s="3" t="s">
        <v>27</v>
      </c>
      <c r="D6" s="14"/>
      <c r="E6" s="6">
        <v>1</v>
      </c>
      <c r="F6" s="1"/>
      <c r="J6" t="s">
        <v>53</v>
      </c>
      <c r="K6" s="15">
        <v>44954</v>
      </c>
    </row>
    <row r="7" spans="1:12" ht="21" x14ac:dyDescent="0.4">
      <c r="A7" s="7" t="s">
        <v>73</v>
      </c>
      <c r="B7" s="7" t="s">
        <v>74</v>
      </c>
      <c r="C7" s="3" t="s">
        <v>27</v>
      </c>
      <c r="D7" s="14"/>
      <c r="E7" s="6">
        <v>1</v>
      </c>
      <c r="F7" s="1"/>
    </row>
    <row r="8" spans="1:12" ht="21" x14ac:dyDescent="0.4">
      <c r="A8" s="7" t="s">
        <v>2</v>
      </c>
      <c r="B8" s="7" t="s">
        <v>15</v>
      </c>
      <c r="C8" s="3" t="s">
        <v>27</v>
      </c>
      <c r="D8" s="14"/>
      <c r="E8" s="6">
        <v>1</v>
      </c>
      <c r="F8" s="1"/>
    </row>
    <row r="9" spans="1:12" ht="21" x14ac:dyDescent="0.4">
      <c r="A9" s="7" t="s">
        <v>83</v>
      </c>
      <c r="B9" s="7" t="s">
        <v>84</v>
      </c>
      <c r="C9" s="3" t="s">
        <v>27</v>
      </c>
      <c r="D9" s="14" t="s">
        <v>85</v>
      </c>
      <c r="E9" s="6">
        <v>2</v>
      </c>
      <c r="F9" s="1"/>
    </row>
    <row r="10" spans="1:12" ht="21" x14ac:dyDescent="0.4">
      <c r="A10" s="7" t="s">
        <v>41</v>
      </c>
      <c r="B10" s="7" t="s">
        <v>42</v>
      </c>
      <c r="C10" s="3" t="s">
        <v>17</v>
      </c>
      <c r="D10" s="14"/>
      <c r="E10" s="6">
        <v>1</v>
      </c>
      <c r="F10" s="5" t="s">
        <v>101</v>
      </c>
    </row>
    <row r="11" spans="1:12" ht="42" x14ac:dyDescent="0.3">
      <c r="A11" s="7" t="s">
        <v>78</v>
      </c>
      <c r="B11" s="17" t="s">
        <v>79</v>
      </c>
      <c r="C11" s="3" t="s">
        <v>27</v>
      </c>
      <c r="D11" s="14" t="s">
        <v>86</v>
      </c>
      <c r="E11" s="3">
        <v>1</v>
      </c>
      <c r="F11" s="1"/>
    </row>
    <row r="12" spans="1:12" ht="21" x14ac:dyDescent="0.4">
      <c r="A12" s="7" t="s">
        <v>65</v>
      </c>
      <c r="B12" s="7" t="s">
        <v>49</v>
      </c>
      <c r="C12" s="3" t="s">
        <v>27</v>
      </c>
      <c r="D12" s="14"/>
      <c r="E12" s="6">
        <v>1</v>
      </c>
      <c r="F12" s="1"/>
    </row>
    <row r="13" spans="1:12" ht="21" x14ac:dyDescent="0.4">
      <c r="A13" s="7" t="s">
        <v>96</v>
      </c>
      <c r="B13" s="7" t="s">
        <v>11</v>
      </c>
      <c r="C13" s="3" t="s">
        <v>27</v>
      </c>
      <c r="D13" s="14"/>
      <c r="E13" s="6">
        <v>1</v>
      </c>
      <c r="F13" s="1"/>
    </row>
    <row r="14" spans="1:12" ht="21" x14ac:dyDescent="0.4">
      <c r="A14" s="7" t="s">
        <v>32</v>
      </c>
      <c r="B14" s="7" t="s">
        <v>33</v>
      </c>
      <c r="C14" s="3" t="s">
        <v>27</v>
      </c>
      <c r="D14" s="14"/>
      <c r="E14" s="6">
        <v>1</v>
      </c>
      <c r="F14" s="1"/>
    </row>
    <row r="15" spans="1:12" ht="21" x14ac:dyDescent="0.4">
      <c r="A15" s="7" t="s">
        <v>39</v>
      </c>
      <c r="B15" s="7" t="s">
        <v>40</v>
      </c>
      <c r="C15" s="3" t="s">
        <v>27</v>
      </c>
      <c r="D15" s="14"/>
      <c r="E15" s="6">
        <v>1</v>
      </c>
      <c r="F15" s="1"/>
    </row>
    <row r="16" spans="1:12" ht="21" x14ac:dyDescent="0.4">
      <c r="A16" s="7" t="s">
        <v>66</v>
      </c>
      <c r="B16" s="7" t="s">
        <v>67</v>
      </c>
      <c r="C16" s="3" t="s">
        <v>27</v>
      </c>
      <c r="D16" s="14"/>
      <c r="E16" s="6">
        <v>1</v>
      </c>
      <c r="F16" s="1"/>
    </row>
    <row r="17" spans="1:6" ht="21" x14ac:dyDescent="0.4">
      <c r="A17" s="7" t="s">
        <v>76</v>
      </c>
      <c r="B17" s="7" t="s">
        <v>77</v>
      </c>
      <c r="C17" s="3" t="s">
        <v>17</v>
      </c>
      <c r="D17" s="14"/>
      <c r="E17" s="6">
        <v>1</v>
      </c>
      <c r="F17" s="5" t="s">
        <v>101</v>
      </c>
    </row>
    <row r="18" spans="1:6" ht="21" x14ac:dyDescent="0.4">
      <c r="A18" s="7" t="s">
        <v>5</v>
      </c>
      <c r="B18" s="7" t="s">
        <v>6</v>
      </c>
      <c r="C18" s="3" t="s">
        <v>27</v>
      </c>
      <c r="D18" s="14"/>
      <c r="E18" s="6">
        <v>1</v>
      </c>
      <c r="F18" s="1"/>
    </row>
    <row r="19" spans="1:6" ht="36" x14ac:dyDescent="0.3">
      <c r="A19" s="7" t="s">
        <v>13</v>
      </c>
      <c r="B19" s="7" t="s">
        <v>64</v>
      </c>
      <c r="C19" s="3" t="s">
        <v>27</v>
      </c>
      <c r="D19" s="14" t="s">
        <v>106</v>
      </c>
      <c r="E19" s="3">
        <v>3</v>
      </c>
      <c r="F19" s="1"/>
    </row>
    <row r="20" spans="1:6" ht="21" x14ac:dyDescent="0.4">
      <c r="A20" s="7" t="s">
        <v>68</v>
      </c>
      <c r="B20" s="7" t="s">
        <v>60</v>
      </c>
      <c r="C20" s="3" t="s">
        <v>27</v>
      </c>
      <c r="D20" s="14"/>
      <c r="E20" s="6">
        <v>1</v>
      </c>
      <c r="F20" s="1"/>
    </row>
    <row r="21" spans="1:6" ht="21" x14ac:dyDescent="0.4">
      <c r="A21" s="7" t="s">
        <v>26</v>
      </c>
      <c r="B21" s="7" t="s">
        <v>11</v>
      </c>
      <c r="C21" s="3" t="s">
        <v>27</v>
      </c>
      <c r="D21" s="14"/>
      <c r="E21" s="6">
        <v>1</v>
      </c>
      <c r="F21" s="1"/>
    </row>
    <row r="22" spans="1:6" ht="21" x14ac:dyDescent="0.4">
      <c r="A22" s="7" t="s">
        <v>3</v>
      </c>
      <c r="B22" s="7" t="s">
        <v>4</v>
      </c>
      <c r="C22" s="3" t="s">
        <v>27</v>
      </c>
      <c r="D22" s="14"/>
      <c r="E22" s="6">
        <v>1</v>
      </c>
      <c r="F22" s="1"/>
    </row>
    <row r="23" spans="1:6" ht="21" x14ac:dyDescent="0.4">
      <c r="A23" s="7" t="s">
        <v>75</v>
      </c>
      <c r="B23" s="7" t="s">
        <v>43</v>
      </c>
      <c r="C23" s="3" t="s">
        <v>27</v>
      </c>
      <c r="D23" s="14"/>
      <c r="E23" s="6">
        <v>1</v>
      </c>
      <c r="F23" s="1"/>
    </row>
    <row r="24" spans="1:6" ht="21" x14ac:dyDescent="0.3">
      <c r="A24" s="7" t="s">
        <v>47</v>
      </c>
      <c r="B24" s="7" t="s">
        <v>48</v>
      </c>
      <c r="C24" s="3" t="s">
        <v>27</v>
      </c>
      <c r="D24" s="7"/>
      <c r="E24" s="3">
        <v>1</v>
      </c>
      <c r="F24" s="1"/>
    </row>
    <row r="25" spans="1:6" ht="21" x14ac:dyDescent="0.4">
      <c r="A25" s="7" t="s">
        <v>54</v>
      </c>
      <c r="B25" s="7" t="s">
        <v>55</v>
      </c>
      <c r="C25" s="3" t="s">
        <v>27</v>
      </c>
      <c r="D25" s="14" t="s">
        <v>56</v>
      </c>
      <c r="E25" s="6">
        <v>2</v>
      </c>
      <c r="F25" s="1"/>
    </row>
    <row r="26" spans="1:6" ht="21" x14ac:dyDescent="0.4">
      <c r="A26" s="7" t="s">
        <v>30</v>
      </c>
      <c r="B26" s="7" t="s">
        <v>31</v>
      </c>
      <c r="C26" s="3" t="s">
        <v>27</v>
      </c>
      <c r="D26" s="14" t="s">
        <v>87</v>
      </c>
      <c r="E26" s="6">
        <v>2</v>
      </c>
      <c r="F26" s="1"/>
    </row>
    <row r="27" spans="1:6" ht="21" x14ac:dyDescent="0.4">
      <c r="A27" s="7" t="s">
        <v>89</v>
      </c>
      <c r="B27" s="7" t="s">
        <v>88</v>
      </c>
      <c r="C27" s="3" t="s">
        <v>27</v>
      </c>
      <c r="D27" s="14"/>
      <c r="E27" s="6">
        <v>1</v>
      </c>
      <c r="F27" s="1"/>
    </row>
    <row r="28" spans="1:6" ht="21" x14ac:dyDescent="0.4">
      <c r="A28" s="7" t="s">
        <v>38</v>
      </c>
      <c r="B28" s="7" t="s">
        <v>46</v>
      </c>
      <c r="C28" s="3" t="s">
        <v>27</v>
      </c>
      <c r="D28" s="19" t="s">
        <v>91</v>
      </c>
      <c r="E28" s="6">
        <v>1</v>
      </c>
      <c r="F28" s="5" t="s">
        <v>101</v>
      </c>
    </row>
    <row r="29" spans="1:6" ht="21" x14ac:dyDescent="0.4">
      <c r="A29" s="7" t="s">
        <v>70</v>
      </c>
      <c r="B29" s="7" t="s">
        <v>69</v>
      </c>
      <c r="C29" s="3" t="s">
        <v>27</v>
      </c>
      <c r="D29" s="14"/>
      <c r="E29" s="6">
        <v>1</v>
      </c>
      <c r="F29" s="1"/>
    </row>
    <row r="30" spans="1:6" ht="21" x14ac:dyDescent="0.4">
      <c r="A30" s="7" t="s">
        <v>57</v>
      </c>
      <c r="B30" s="7" t="s">
        <v>58</v>
      </c>
      <c r="C30" s="3" t="s">
        <v>27</v>
      </c>
      <c r="D30" s="14"/>
      <c r="E30" s="6">
        <v>1</v>
      </c>
      <c r="F30" s="1"/>
    </row>
    <row r="31" spans="1:6" ht="32.4" customHeight="1" x14ac:dyDescent="0.3">
      <c r="A31" s="7" t="s">
        <v>108</v>
      </c>
      <c r="B31" s="7" t="s">
        <v>98</v>
      </c>
      <c r="C31" s="3" t="s">
        <v>27</v>
      </c>
      <c r="D31" s="19" t="s">
        <v>109</v>
      </c>
      <c r="E31" s="3">
        <v>1</v>
      </c>
      <c r="F31" s="31" t="s">
        <v>101</v>
      </c>
    </row>
    <row r="32" spans="1:6" ht="21" x14ac:dyDescent="0.4">
      <c r="A32" s="7" t="s">
        <v>94</v>
      </c>
      <c r="B32" s="7" t="s">
        <v>95</v>
      </c>
      <c r="C32" s="3" t="s">
        <v>27</v>
      </c>
      <c r="D32" s="14"/>
      <c r="E32" s="6">
        <v>1</v>
      </c>
      <c r="F32" s="1"/>
    </row>
    <row r="33" spans="1:6" ht="21" x14ac:dyDescent="0.4">
      <c r="A33" s="7" t="s">
        <v>104</v>
      </c>
      <c r="B33" s="7" t="s">
        <v>105</v>
      </c>
      <c r="C33" s="3" t="s">
        <v>27</v>
      </c>
      <c r="D33" s="14"/>
      <c r="E33" s="6">
        <v>1</v>
      </c>
      <c r="F33" s="1"/>
    </row>
    <row r="34" spans="1:6" ht="21" x14ac:dyDescent="0.4">
      <c r="A34" s="7" t="s">
        <v>102</v>
      </c>
      <c r="B34" s="7" t="s">
        <v>103</v>
      </c>
      <c r="C34" s="3" t="s">
        <v>27</v>
      </c>
      <c r="D34" s="14"/>
      <c r="E34" s="6">
        <v>1</v>
      </c>
      <c r="F34" s="1"/>
    </row>
    <row r="35" spans="1:6" ht="21" x14ac:dyDescent="0.4">
      <c r="A35" s="7" t="s">
        <v>61</v>
      </c>
      <c r="B35" s="7" t="s">
        <v>62</v>
      </c>
      <c r="C35" s="3" t="s">
        <v>27</v>
      </c>
      <c r="D35" s="14"/>
      <c r="E35" s="6">
        <v>1</v>
      </c>
      <c r="F35" s="1"/>
    </row>
    <row r="36" spans="1:6" ht="21" x14ac:dyDescent="0.4">
      <c r="A36" s="7" t="s">
        <v>44</v>
      </c>
      <c r="B36" s="7" t="s">
        <v>45</v>
      </c>
      <c r="C36" s="3" t="s">
        <v>27</v>
      </c>
      <c r="D36" s="14"/>
      <c r="E36" s="6">
        <v>1</v>
      </c>
      <c r="F36" s="1"/>
    </row>
    <row r="37" spans="1:6" ht="21" x14ac:dyDescent="0.4">
      <c r="A37" s="7" t="s">
        <v>99</v>
      </c>
      <c r="B37" s="7" t="s">
        <v>100</v>
      </c>
      <c r="C37" s="3" t="s">
        <v>27</v>
      </c>
      <c r="D37" s="14"/>
      <c r="E37" s="6">
        <v>1</v>
      </c>
      <c r="F37" s="1"/>
    </row>
    <row r="38" spans="1:6" ht="21" x14ac:dyDescent="0.4">
      <c r="A38" s="7" t="s">
        <v>34</v>
      </c>
      <c r="B38" s="7" t="s">
        <v>35</v>
      </c>
      <c r="C38" s="3" t="s">
        <v>27</v>
      </c>
      <c r="D38" s="14"/>
      <c r="E38" s="6">
        <v>1</v>
      </c>
      <c r="F38" s="1"/>
    </row>
    <row r="39" spans="1:6" ht="33" x14ac:dyDescent="0.3">
      <c r="A39" s="7" t="s">
        <v>97</v>
      </c>
      <c r="B39" s="7" t="s">
        <v>98</v>
      </c>
      <c r="C39" s="3" t="s">
        <v>27</v>
      </c>
      <c r="D39" s="14" t="s">
        <v>107</v>
      </c>
      <c r="E39" s="3">
        <v>2</v>
      </c>
      <c r="F39" s="1"/>
    </row>
    <row r="40" spans="1:6" ht="21" x14ac:dyDescent="0.4">
      <c r="A40" s="7" t="s">
        <v>71</v>
      </c>
      <c r="B40" s="7" t="s">
        <v>72</v>
      </c>
      <c r="C40" s="3" t="s">
        <v>27</v>
      </c>
      <c r="D40" s="14"/>
      <c r="E40" s="6">
        <v>1</v>
      </c>
      <c r="F40" s="1"/>
    </row>
    <row r="41" spans="1:6" ht="21" x14ac:dyDescent="0.4">
      <c r="A41" s="7" t="s">
        <v>59</v>
      </c>
      <c r="B41" s="7" t="s">
        <v>60</v>
      </c>
      <c r="C41" s="3" t="s">
        <v>17</v>
      </c>
      <c r="D41" s="14"/>
      <c r="E41" s="6">
        <v>1</v>
      </c>
      <c r="F41" s="5" t="s">
        <v>101</v>
      </c>
    </row>
    <row r="42" spans="1:6" ht="21" x14ac:dyDescent="0.4">
      <c r="A42" s="7" t="s">
        <v>0</v>
      </c>
      <c r="B42" s="7" t="s">
        <v>1</v>
      </c>
      <c r="C42" s="3" t="s">
        <v>27</v>
      </c>
      <c r="D42" s="14"/>
      <c r="E42" s="6">
        <v>1</v>
      </c>
      <c r="F42" s="1"/>
    </row>
    <row r="43" spans="1:6" ht="21" x14ac:dyDescent="0.4">
      <c r="A43" s="7"/>
      <c r="B43" s="7"/>
      <c r="C43" s="3"/>
      <c r="D43" s="14"/>
      <c r="E43" s="6"/>
      <c r="F43" s="1"/>
    </row>
    <row r="44" spans="1:6" ht="21" x14ac:dyDescent="0.4">
      <c r="A44" s="7"/>
      <c r="B44" s="7"/>
      <c r="C44" s="3"/>
      <c r="D44" s="14"/>
      <c r="E44" s="6"/>
      <c r="F44" s="1"/>
    </row>
    <row r="45" spans="1:6" ht="21" x14ac:dyDescent="0.4">
      <c r="A45" s="7"/>
      <c r="B45" s="7"/>
      <c r="C45" s="3"/>
      <c r="D45" s="14"/>
      <c r="E45" s="6"/>
      <c r="F45" s="6"/>
    </row>
    <row r="46" spans="1:6" ht="21" x14ac:dyDescent="0.4">
      <c r="A46" s="36" t="s">
        <v>25</v>
      </c>
      <c r="B46" s="36"/>
      <c r="C46" s="36"/>
      <c r="D46" s="36"/>
      <c r="E46" s="36"/>
      <c r="F46" s="36"/>
    </row>
    <row r="47" spans="1:6" ht="18" x14ac:dyDescent="0.35">
      <c r="A47" s="20" t="s">
        <v>7</v>
      </c>
      <c r="B47" s="20" t="s">
        <v>8</v>
      </c>
      <c r="C47" s="20" t="s">
        <v>9</v>
      </c>
      <c r="D47" s="20" t="s">
        <v>22</v>
      </c>
      <c r="E47" s="20" t="s">
        <v>10</v>
      </c>
      <c r="F47" s="21" t="s">
        <v>12</v>
      </c>
    </row>
    <row r="48" spans="1:6" ht="21" x14ac:dyDescent="0.4">
      <c r="A48" s="5"/>
      <c r="B48" s="5"/>
      <c r="C48" s="6"/>
      <c r="D48" s="1"/>
      <c r="E48" s="5"/>
      <c r="F48" s="5"/>
    </row>
    <row r="49" spans="1:6" ht="21" x14ac:dyDescent="0.4">
      <c r="A49" s="5"/>
      <c r="B49" s="5"/>
      <c r="C49" s="6"/>
      <c r="D49" s="1"/>
      <c r="E49" s="5"/>
      <c r="F49" s="5"/>
    </row>
    <row r="50" spans="1:6" ht="21" x14ac:dyDescent="0.4">
      <c r="A50" s="5"/>
      <c r="B50" s="5"/>
      <c r="C50" s="6"/>
      <c r="D50" s="1"/>
      <c r="E50" s="5"/>
      <c r="F50" s="5"/>
    </row>
    <row r="51" spans="1:6" ht="21" x14ac:dyDescent="0.4">
      <c r="A51" s="5"/>
      <c r="B51" s="5"/>
      <c r="C51" s="6"/>
      <c r="D51" s="1"/>
      <c r="E51" s="5"/>
      <c r="F51" s="5"/>
    </row>
    <row r="52" spans="1:6" ht="21" x14ac:dyDescent="0.4">
      <c r="A52" s="37" t="s">
        <v>16</v>
      </c>
      <c r="B52" s="37"/>
      <c r="C52" s="37"/>
      <c r="D52" s="37"/>
      <c r="E52" s="37"/>
      <c r="F52" s="38"/>
    </row>
    <row r="53" spans="1:6" ht="21" x14ac:dyDescent="0.4">
      <c r="B53" s="34" t="s">
        <v>20</v>
      </c>
      <c r="C53" s="34"/>
      <c r="D53" s="6">
        <f>SUMIF(C3:C45,"Meal",E3:E45)</f>
        <v>44</v>
      </c>
      <c r="E53" s="9" t="str">
        <f>"@ "&amp;"$16.00"</f>
        <v>@ $16.00</v>
      </c>
      <c r="F53" s="10">
        <f>+D53*16</f>
        <v>704</v>
      </c>
    </row>
    <row r="54" spans="1:6" ht="21" x14ac:dyDescent="0.4">
      <c r="B54" s="34" t="s">
        <v>19</v>
      </c>
      <c r="C54" s="34"/>
      <c r="D54" s="4"/>
      <c r="E54" s="9" t="str">
        <f>"@ "&amp;"$16.00"</f>
        <v>@ $16.00</v>
      </c>
      <c r="F54" s="1"/>
    </row>
    <row r="55" spans="1:6" ht="21" x14ac:dyDescent="0.4">
      <c r="B55" s="34" t="s">
        <v>18</v>
      </c>
      <c r="C55" s="34"/>
      <c r="D55" s="6">
        <f>COUNTIF(C2:C45,"Meeting Only")</f>
        <v>3</v>
      </c>
      <c r="E55" s="13" t="s">
        <v>28</v>
      </c>
      <c r="F55" s="32" t="s">
        <v>29</v>
      </c>
    </row>
    <row r="56" spans="1:6" ht="21" x14ac:dyDescent="0.4">
      <c r="B56" s="34" t="s">
        <v>21</v>
      </c>
      <c r="C56" s="34"/>
      <c r="D56" s="5"/>
      <c r="E56" s="9" t="str">
        <f>"@ "&amp;"$16.00"</f>
        <v>@ $16.00</v>
      </c>
      <c r="F56" s="8"/>
    </row>
    <row r="57" spans="1:6" x14ac:dyDescent="0.3">
      <c r="A57" s="2"/>
    </row>
    <row r="58" spans="1:6" ht="18.600000000000001" thickBot="1" x14ac:dyDescent="0.4">
      <c r="A58" s="33" t="s">
        <v>37</v>
      </c>
      <c r="B58" s="33"/>
      <c r="C58" s="33"/>
      <c r="D58" s="33"/>
      <c r="E58" s="33"/>
      <c r="F58" s="33"/>
    </row>
    <row r="59" spans="1:6" x14ac:dyDescent="0.3">
      <c r="A59" s="28" t="s">
        <v>24</v>
      </c>
      <c r="B59" s="29" t="s">
        <v>23</v>
      </c>
      <c r="C59" s="29" t="s">
        <v>24</v>
      </c>
      <c r="D59" s="29" t="s">
        <v>23</v>
      </c>
      <c r="E59" s="29" t="s">
        <v>24</v>
      </c>
      <c r="F59" s="30" t="s">
        <v>23</v>
      </c>
    </row>
    <row r="60" spans="1:6" x14ac:dyDescent="0.3">
      <c r="A60" s="22">
        <f>+D53-10</f>
        <v>34</v>
      </c>
      <c r="B60" s="8">
        <f>+A60*16</f>
        <v>544</v>
      </c>
      <c r="C60" s="12">
        <f>+A66+1</f>
        <v>41</v>
      </c>
      <c r="D60" s="8">
        <f>+C60*16</f>
        <v>656</v>
      </c>
      <c r="E60" s="12">
        <f>+C66+1</f>
        <v>48</v>
      </c>
      <c r="F60" s="23">
        <f>+E60*16</f>
        <v>768</v>
      </c>
    </row>
    <row r="61" spans="1:6" x14ac:dyDescent="0.3">
      <c r="A61" s="22">
        <f>+A60+1</f>
        <v>35</v>
      </c>
      <c r="B61" s="8">
        <f t="shared" ref="B61:B66" si="0">+A61*16</f>
        <v>560</v>
      </c>
      <c r="C61" s="12">
        <f>+C60+1</f>
        <v>42</v>
      </c>
      <c r="D61" s="8">
        <f t="shared" ref="D61:D66" si="1">+C61*16</f>
        <v>672</v>
      </c>
      <c r="E61" s="12">
        <f>+E60+1</f>
        <v>49</v>
      </c>
      <c r="F61" s="23">
        <f t="shared" ref="F61:F66" si="2">+E61*16</f>
        <v>784</v>
      </c>
    </row>
    <row r="62" spans="1:6" x14ac:dyDescent="0.3">
      <c r="A62" s="22">
        <f t="shared" ref="A62:A64" si="3">+A61+1</f>
        <v>36</v>
      </c>
      <c r="B62" s="8">
        <f t="shared" si="0"/>
        <v>576</v>
      </c>
      <c r="C62" s="12">
        <f t="shared" ref="C62:C64" si="4">+C61+1</f>
        <v>43</v>
      </c>
      <c r="D62" s="8">
        <f t="shared" si="1"/>
        <v>688</v>
      </c>
      <c r="E62" s="12">
        <f t="shared" ref="E62:E64" si="5">+E61+1</f>
        <v>50</v>
      </c>
      <c r="F62" s="23">
        <f t="shared" si="2"/>
        <v>800</v>
      </c>
    </row>
    <row r="63" spans="1:6" x14ac:dyDescent="0.3">
      <c r="A63" s="22">
        <f t="shared" si="3"/>
        <v>37</v>
      </c>
      <c r="B63" s="8">
        <f t="shared" si="0"/>
        <v>592</v>
      </c>
      <c r="C63" s="12">
        <f t="shared" si="4"/>
        <v>44</v>
      </c>
      <c r="D63" s="8">
        <f t="shared" si="1"/>
        <v>704</v>
      </c>
      <c r="E63" s="12">
        <f t="shared" si="5"/>
        <v>51</v>
      </c>
      <c r="F63" s="23">
        <f t="shared" si="2"/>
        <v>816</v>
      </c>
    </row>
    <row r="64" spans="1:6" x14ac:dyDescent="0.3">
      <c r="A64" s="22">
        <f t="shared" si="3"/>
        <v>38</v>
      </c>
      <c r="B64" s="8">
        <f t="shared" si="0"/>
        <v>608</v>
      </c>
      <c r="C64" s="12">
        <f t="shared" si="4"/>
        <v>45</v>
      </c>
      <c r="D64" s="8">
        <f t="shared" si="1"/>
        <v>720</v>
      </c>
      <c r="E64" s="12">
        <f t="shared" si="5"/>
        <v>52</v>
      </c>
      <c r="F64" s="23">
        <f t="shared" si="2"/>
        <v>832</v>
      </c>
    </row>
    <row r="65" spans="1:6" x14ac:dyDescent="0.3">
      <c r="A65" s="22">
        <f>+A64+1</f>
        <v>39</v>
      </c>
      <c r="B65" s="8">
        <f t="shared" si="0"/>
        <v>624</v>
      </c>
      <c r="C65" s="12">
        <f>+C64+1</f>
        <v>46</v>
      </c>
      <c r="D65" s="8">
        <f t="shared" si="1"/>
        <v>736</v>
      </c>
      <c r="E65" s="12">
        <f>+E64+1</f>
        <v>53</v>
      </c>
      <c r="F65" s="23">
        <f t="shared" si="2"/>
        <v>848</v>
      </c>
    </row>
    <row r="66" spans="1:6" ht="15" thickBot="1" x14ac:dyDescent="0.35">
      <c r="A66" s="24">
        <f>+A65+1</f>
        <v>40</v>
      </c>
      <c r="B66" s="25">
        <f t="shared" si="0"/>
        <v>640</v>
      </c>
      <c r="C66" s="26">
        <f>+C65+1</f>
        <v>47</v>
      </c>
      <c r="D66" s="25">
        <f t="shared" si="1"/>
        <v>752</v>
      </c>
      <c r="E66" s="26">
        <f>+E65+1</f>
        <v>54</v>
      </c>
      <c r="F66" s="27">
        <f t="shared" si="2"/>
        <v>864</v>
      </c>
    </row>
    <row r="68" spans="1:6" ht="18.600000000000001" thickBot="1" x14ac:dyDescent="0.4">
      <c r="A68" s="33" t="s">
        <v>36</v>
      </c>
      <c r="B68" s="33"/>
      <c r="C68" s="33"/>
      <c r="D68" s="33"/>
      <c r="E68" s="33"/>
      <c r="F68" s="33"/>
    </row>
    <row r="69" spans="1:6" x14ac:dyDescent="0.3">
      <c r="A69" s="28" t="s">
        <v>24</v>
      </c>
      <c r="B69" s="29" t="s">
        <v>23</v>
      </c>
      <c r="C69" s="29" t="s">
        <v>24</v>
      </c>
      <c r="D69" s="29" t="s">
        <v>23</v>
      </c>
      <c r="E69" s="29" t="s">
        <v>24</v>
      </c>
      <c r="F69" s="30" t="s">
        <v>23</v>
      </c>
    </row>
    <row r="70" spans="1:6" x14ac:dyDescent="0.3">
      <c r="A70" s="22">
        <f>+D53-10</f>
        <v>34</v>
      </c>
      <c r="B70" s="8">
        <f>+A70*14.5</f>
        <v>493</v>
      </c>
      <c r="C70" s="12">
        <f>+A76+1</f>
        <v>41</v>
      </c>
      <c r="D70" s="8">
        <f>+C70*14.5</f>
        <v>594.5</v>
      </c>
      <c r="E70" s="12">
        <f>+C76+1</f>
        <v>48</v>
      </c>
      <c r="F70" s="23">
        <f>+E70*14.5</f>
        <v>696</v>
      </c>
    </row>
    <row r="71" spans="1:6" x14ac:dyDescent="0.3">
      <c r="A71" s="22">
        <f>+A70+1</f>
        <v>35</v>
      </c>
      <c r="B71" s="8">
        <f t="shared" ref="B71:B76" si="6">+A71*14.5</f>
        <v>507.5</v>
      </c>
      <c r="C71" s="12">
        <f>+C70+1</f>
        <v>42</v>
      </c>
      <c r="D71" s="8">
        <f t="shared" ref="D71:D76" si="7">+C71*14.5</f>
        <v>609</v>
      </c>
      <c r="E71" s="12">
        <f>+E70+1</f>
        <v>49</v>
      </c>
      <c r="F71" s="23">
        <f t="shared" ref="F71:F76" si="8">+E71*14.5</f>
        <v>710.5</v>
      </c>
    </row>
    <row r="72" spans="1:6" x14ac:dyDescent="0.3">
      <c r="A72" s="22">
        <f t="shared" ref="A72:A74" si="9">+A71+1</f>
        <v>36</v>
      </c>
      <c r="B72" s="8">
        <f t="shared" si="6"/>
        <v>522</v>
      </c>
      <c r="C72" s="12">
        <f t="shared" ref="C72:C74" si="10">+C71+1</f>
        <v>43</v>
      </c>
      <c r="D72" s="8">
        <f t="shared" si="7"/>
        <v>623.5</v>
      </c>
      <c r="E72" s="12">
        <f t="shared" ref="E72:E74" si="11">+E71+1</f>
        <v>50</v>
      </c>
      <c r="F72" s="23">
        <f t="shared" si="8"/>
        <v>725</v>
      </c>
    </row>
    <row r="73" spans="1:6" x14ac:dyDescent="0.3">
      <c r="A73" s="22">
        <f t="shared" si="9"/>
        <v>37</v>
      </c>
      <c r="B73" s="8">
        <f t="shared" si="6"/>
        <v>536.5</v>
      </c>
      <c r="C73" s="12">
        <f t="shared" si="10"/>
        <v>44</v>
      </c>
      <c r="D73" s="8">
        <f t="shared" si="7"/>
        <v>638</v>
      </c>
      <c r="E73" s="12">
        <f t="shared" si="11"/>
        <v>51</v>
      </c>
      <c r="F73" s="23">
        <f t="shared" si="8"/>
        <v>739.5</v>
      </c>
    </row>
    <row r="74" spans="1:6" x14ac:dyDescent="0.3">
      <c r="A74" s="22">
        <f t="shared" si="9"/>
        <v>38</v>
      </c>
      <c r="B74" s="8">
        <f t="shared" si="6"/>
        <v>551</v>
      </c>
      <c r="C74" s="12">
        <f t="shared" si="10"/>
        <v>45</v>
      </c>
      <c r="D74" s="8">
        <f t="shared" si="7"/>
        <v>652.5</v>
      </c>
      <c r="E74" s="12">
        <f t="shared" si="11"/>
        <v>52</v>
      </c>
      <c r="F74" s="23">
        <f t="shared" si="8"/>
        <v>754</v>
      </c>
    </row>
    <row r="75" spans="1:6" x14ac:dyDescent="0.3">
      <c r="A75" s="22">
        <f>+A74+1</f>
        <v>39</v>
      </c>
      <c r="B75" s="8">
        <f t="shared" si="6"/>
        <v>565.5</v>
      </c>
      <c r="C75" s="12">
        <f>+C74+1</f>
        <v>46</v>
      </c>
      <c r="D75" s="8">
        <f t="shared" si="7"/>
        <v>667</v>
      </c>
      <c r="E75" s="12">
        <f>+E74+1</f>
        <v>53</v>
      </c>
      <c r="F75" s="23">
        <f t="shared" si="8"/>
        <v>768.5</v>
      </c>
    </row>
    <row r="76" spans="1:6" ht="15" thickBot="1" x14ac:dyDescent="0.35">
      <c r="A76" s="24">
        <f>+A75+1</f>
        <v>40</v>
      </c>
      <c r="B76" s="25">
        <f t="shared" si="6"/>
        <v>580</v>
      </c>
      <c r="C76" s="26">
        <f>+C75+1</f>
        <v>47</v>
      </c>
      <c r="D76" s="25">
        <f t="shared" si="7"/>
        <v>681.5</v>
      </c>
      <c r="E76" s="26">
        <f>+E75+1</f>
        <v>54</v>
      </c>
      <c r="F76" s="27">
        <f t="shared" si="8"/>
        <v>783</v>
      </c>
    </row>
  </sheetData>
  <sortState xmlns:xlrd2="http://schemas.microsoft.com/office/spreadsheetml/2017/richdata2" ref="A3:E45">
    <sortCondition ref="A3:A45"/>
  </sortState>
  <mergeCells count="9">
    <mergeCell ref="A68:F68"/>
    <mergeCell ref="A58:F58"/>
    <mergeCell ref="B55:C55"/>
    <mergeCell ref="B56:C56"/>
    <mergeCell ref="A1:F1"/>
    <mergeCell ref="A46:F46"/>
    <mergeCell ref="A52:F52"/>
    <mergeCell ref="B54:C54"/>
    <mergeCell ref="B53:C53"/>
  </mergeCells>
  <pageMargins left="0.5" right="0.5" top="0.5" bottom="0.5" header="0.3" footer="0.3"/>
  <pageSetup scale="90" fitToHeight="0" orientation="portrait" horizontalDpi="4294967292" verticalDpi="4294967293" r:id="rId1"/>
  <ignoredErrors>
    <ignoredError sqref="B61:B63 B64:B66 D61:D66 C60:C66 E60:E66 B71:B76 D71:D76 C70:C76 E70:E76" formula="1"/>
    <ignoredError sqref="F5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"/>
  <sheetViews>
    <sheetView zoomScaleNormal="100" workbookViewId="0"/>
  </sheetViews>
  <sheetFormatPr defaultRowHeight="14.4" x14ac:dyDescent="0.3"/>
  <sheetData/>
  <sortState xmlns:xlrd2="http://schemas.microsoft.com/office/spreadsheetml/2017/richdata2" ref="A1:E33">
    <sortCondition ref="A1:A33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2023-02-27T13:41:37Z</cp:lastPrinted>
  <dcterms:created xsi:type="dcterms:W3CDTF">2020-08-30T14:40:31Z</dcterms:created>
  <dcterms:modified xsi:type="dcterms:W3CDTF">2023-03-01T23:45:14Z</dcterms:modified>
</cp:coreProperties>
</file>